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35" windowHeight="122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12" i="1"/>
  <c r="H13" s="1"/>
  <c r="H38" s="1"/>
  <c r="I12"/>
  <c r="I13" s="1"/>
  <c r="I38" s="1"/>
  <c r="G12"/>
  <c r="G13" s="1"/>
  <c r="G38" s="1"/>
  <c r="G23"/>
  <c r="F21"/>
  <c r="G21"/>
  <c r="H21"/>
  <c r="H23" s="1"/>
  <c r="I21"/>
  <c r="I23" s="1"/>
  <c r="E21"/>
  <c r="E30" s="1"/>
  <c r="G25"/>
  <c r="F24"/>
  <c r="F26" s="1"/>
  <c r="E24"/>
  <c r="E25" s="1"/>
  <c r="E23"/>
  <c r="E27" s="1"/>
  <c r="D23"/>
  <c r="D27" s="1"/>
  <c r="C23"/>
  <c r="C28" s="1"/>
  <c r="C24"/>
  <c r="C25" s="1"/>
  <c r="E26"/>
  <c r="G26"/>
  <c r="C27"/>
  <c r="F27"/>
  <c r="G27"/>
  <c r="D28"/>
  <c r="E28"/>
  <c r="F28"/>
  <c r="G28"/>
  <c r="C29"/>
  <c r="D29"/>
  <c r="E29"/>
  <c r="F29"/>
  <c r="G29"/>
  <c r="H29"/>
  <c r="I29"/>
  <c r="C30"/>
  <c r="D30"/>
  <c r="F30"/>
  <c r="G30"/>
  <c r="H30"/>
  <c r="I30"/>
  <c r="C31"/>
  <c r="D31"/>
  <c r="E31"/>
  <c r="F31"/>
  <c r="G31"/>
  <c r="H31"/>
  <c r="I31"/>
  <c r="C32"/>
  <c r="D32"/>
  <c r="E32"/>
  <c r="F32"/>
  <c r="G32"/>
  <c r="H32"/>
  <c r="I32"/>
  <c r="C33"/>
  <c r="D33"/>
  <c r="E33"/>
  <c r="F33"/>
  <c r="G33"/>
  <c r="H33"/>
  <c r="I33"/>
  <c r="C34"/>
  <c r="D34"/>
  <c r="E34"/>
  <c r="F34"/>
  <c r="G34"/>
  <c r="H34"/>
  <c r="I34"/>
  <c r="C35"/>
  <c r="D35"/>
  <c r="E35"/>
  <c r="F35"/>
  <c r="G35"/>
  <c r="H35"/>
  <c r="I35"/>
  <c r="C36"/>
  <c r="D36"/>
  <c r="E36"/>
  <c r="F36"/>
  <c r="G36"/>
  <c r="H36"/>
  <c r="I36"/>
  <c r="C37"/>
  <c r="D37"/>
  <c r="E37"/>
  <c r="F37"/>
  <c r="G37"/>
  <c r="H37"/>
  <c r="I37"/>
  <c r="C39"/>
  <c r="D39"/>
  <c r="E39"/>
  <c r="F39"/>
  <c r="G39"/>
  <c r="H39"/>
  <c r="I39"/>
  <c r="C40"/>
  <c r="D40"/>
  <c r="E40"/>
  <c r="F40"/>
  <c r="G40"/>
  <c r="H40"/>
  <c r="I40"/>
  <c r="C41"/>
  <c r="D41"/>
  <c r="E41"/>
  <c r="F41"/>
  <c r="G41"/>
  <c r="H41"/>
  <c r="I41"/>
  <c r="C42"/>
  <c r="D42"/>
  <c r="E42"/>
  <c r="F42"/>
  <c r="G42"/>
  <c r="H42"/>
  <c r="I42"/>
  <c r="C43"/>
  <c r="D43"/>
  <c r="E43"/>
  <c r="F43"/>
  <c r="G43"/>
  <c r="H43"/>
  <c r="I43"/>
  <c r="C44"/>
  <c r="D44"/>
  <c r="E44"/>
  <c r="F44"/>
  <c r="G44"/>
  <c r="H44"/>
  <c r="I44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F13"/>
  <c r="F38" s="1"/>
  <c r="E13"/>
  <c r="E38" s="1"/>
  <c r="D13"/>
  <c r="D38" s="1"/>
  <c r="C13"/>
  <c r="C38" s="1"/>
  <c r="I24" l="1"/>
  <c r="I26" s="1"/>
  <c r="I27"/>
  <c r="I28"/>
  <c r="H27"/>
  <c r="H28"/>
  <c r="C26"/>
  <c r="D24"/>
  <c r="F25"/>
  <c r="H24"/>
  <c r="H26" s="1"/>
  <c r="D26" l="1"/>
  <c r="D25"/>
</calcChain>
</file>

<file path=xl/sharedStrings.xml><?xml version="1.0" encoding="utf-8"?>
<sst xmlns="http://schemas.openxmlformats.org/spreadsheetml/2006/main" count="6" uniqueCount="5">
  <si>
    <t xml:space="preserve">Wind Velocity </t>
  </si>
  <si>
    <t xml:space="preserve">Beat Angles </t>
  </si>
  <si>
    <t xml:space="preserve">Beat VMG </t>
  </si>
  <si>
    <t xml:space="preserve">Run VMG </t>
  </si>
  <si>
    <t xml:space="preserve">Gybe Angles </t>
  </si>
</sst>
</file>

<file path=xl/styles.xml><?xml version="1.0" encoding="utf-8"?>
<styleSheet xmlns="http://schemas.openxmlformats.org/spreadsheetml/2006/main">
  <numFmts count="1">
    <numFmt numFmtId="166" formatCode="General\ &quot;knts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plotArea>
      <c:layout>
        <c:manualLayout>
          <c:layoutTarget val="inner"/>
          <c:xMode val="edge"/>
          <c:yMode val="edge"/>
          <c:x val="5.2831321295935721E-2"/>
          <c:y val="5.0327309184797019E-2"/>
          <c:w val="0.91042099230961637"/>
          <c:h val="0.88067572355200174"/>
        </c:manualLayout>
      </c:layout>
      <c:radarChart>
        <c:radarStyle val="marker"/>
        <c:ser>
          <c:idx val="7"/>
          <c:order val="0"/>
          <c:tx>
            <c:strRef>
              <c:f>Sheet1!$C$6</c:f>
              <c:strCache>
                <c:ptCount val="1"/>
                <c:pt idx="0">
                  <c:v>6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Sheet1!$C$7:$C$43</c:f>
              <c:numCache>
                <c:formatCode>General\ "knts"</c:formatCode>
                <c:ptCount val="37"/>
                <c:pt idx="0">
                  <c:v>0</c:v>
                </c:pt>
                <c:pt idx="5">
                  <c:v>2.98</c:v>
                </c:pt>
                <c:pt idx="6">
                  <c:v>4.6900000000000004</c:v>
                </c:pt>
                <c:pt idx="7">
                  <c:v>4.6900000000000004</c:v>
                </c:pt>
                <c:pt idx="8">
                  <c:v>5.0599999999999996</c:v>
                </c:pt>
                <c:pt idx="9">
                  <c:v>5.43</c:v>
                </c:pt>
                <c:pt idx="10">
                  <c:v>5.86</c:v>
                </c:pt>
                <c:pt idx="11">
                  <c:v>5.64</c:v>
                </c:pt>
                <c:pt idx="12">
                  <c:v>5.46</c:v>
                </c:pt>
                <c:pt idx="13">
                  <c:v>4.67</c:v>
                </c:pt>
                <c:pt idx="14">
                  <c:v>3.37</c:v>
                </c:pt>
                <c:pt idx="15">
                  <c:v>3.89</c:v>
                </c:pt>
                <c:pt idx="16">
                  <c:v>3.5010000000000003</c:v>
                </c:pt>
                <c:pt idx="17">
                  <c:v>3.5010000000000003</c:v>
                </c:pt>
                <c:pt idx="18">
                  <c:v>3.5010000000000003</c:v>
                </c:pt>
                <c:pt idx="19">
                  <c:v>3.5010000000000003</c:v>
                </c:pt>
                <c:pt idx="20">
                  <c:v>3.5010000000000003</c:v>
                </c:pt>
                <c:pt idx="21">
                  <c:v>3.5010000000000003</c:v>
                </c:pt>
                <c:pt idx="22">
                  <c:v>3.89</c:v>
                </c:pt>
                <c:pt idx="23">
                  <c:v>3.37</c:v>
                </c:pt>
                <c:pt idx="24">
                  <c:v>4.67</c:v>
                </c:pt>
                <c:pt idx="25">
                  <c:v>5.46</c:v>
                </c:pt>
                <c:pt idx="26">
                  <c:v>5.64</c:v>
                </c:pt>
                <c:pt idx="27">
                  <c:v>5.86</c:v>
                </c:pt>
                <c:pt idx="28">
                  <c:v>5.43</c:v>
                </c:pt>
                <c:pt idx="29">
                  <c:v>5.0599999999999996</c:v>
                </c:pt>
                <c:pt idx="30">
                  <c:v>4.6900000000000004</c:v>
                </c:pt>
                <c:pt idx="31">
                  <c:v>4.6900000000000004</c:v>
                </c:pt>
                <c:pt idx="32">
                  <c:v>2.98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ser>
          <c:idx val="0"/>
          <c:order val="1"/>
          <c:tx>
            <c:strRef>
              <c:f>Sheet1!$D$6</c:f>
              <c:strCache>
                <c:ptCount val="1"/>
                <c:pt idx="0">
                  <c:v>8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Sheet1!$D$7:$D$43</c:f>
              <c:numCache>
                <c:formatCode>General\ "knts"</c:formatCode>
                <c:ptCount val="37"/>
                <c:pt idx="5">
                  <c:v>3.71</c:v>
                </c:pt>
                <c:pt idx="6">
                  <c:v>5.74</c:v>
                </c:pt>
                <c:pt idx="7">
                  <c:v>5.74</c:v>
                </c:pt>
                <c:pt idx="8">
                  <c:v>6.14</c:v>
                </c:pt>
                <c:pt idx="9">
                  <c:v>6.67</c:v>
                </c:pt>
                <c:pt idx="10">
                  <c:v>7.03</c:v>
                </c:pt>
                <c:pt idx="11">
                  <c:v>6.9</c:v>
                </c:pt>
                <c:pt idx="12">
                  <c:v>6.72</c:v>
                </c:pt>
                <c:pt idx="13">
                  <c:v>5.86</c:v>
                </c:pt>
                <c:pt idx="14">
                  <c:v>4.33</c:v>
                </c:pt>
                <c:pt idx="15">
                  <c:v>5</c:v>
                </c:pt>
                <c:pt idx="16">
                  <c:v>4.5</c:v>
                </c:pt>
                <c:pt idx="17">
                  <c:v>4.05</c:v>
                </c:pt>
                <c:pt idx="18">
                  <c:v>3.645</c:v>
                </c:pt>
                <c:pt idx="19">
                  <c:v>4.05</c:v>
                </c:pt>
                <c:pt idx="20">
                  <c:v>4.5</c:v>
                </c:pt>
                <c:pt idx="21">
                  <c:v>4.5</c:v>
                </c:pt>
                <c:pt idx="22">
                  <c:v>5</c:v>
                </c:pt>
                <c:pt idx="23">
                  <c:v>4.33</c:v>
                </c:pt>
                <c:pt idx="24">
                  <c:v>5.86</c:v>
                </c:pt>
                <c:pt idx="25">
                  <c:v>6.72</c:v>
                </c:pt>
                <c:pt idx="26">
                  <c:v>6.9</c:v>
                </c:pt>
                <c:pt idx="27">
                  <c:v>7.03</c:v>
                </c:pt>
                <c:pt idx="28">
                  <c:v>6.67</c:v>
                </c:pt>
                <c:pt idx="29">
                  <c:v>6.14</c:v>
                </c:pt>
                <c:pt idx="30">
                  <c:v>5.74</c:v>
                </c:pt>
                <c:pt idx="31">
                  <c:v>5.74</c:v>
                </c:pt>
                <c:pt idx="32">
                  <c:v>3.71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ser>
          <c:idx val="1"/>
          <c:order val="2"/>
          <c:tx>
            <c:strRef>
              <c:f>Sheet1!$E$6</c:f>
              <c:strCache>
                <c:ptCount val="1"/>
                <c:pt idx="0">
                  <c:v>10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Sheet1!$E$7:$E$43</c:f>
              <c:numCache>
                <c:formatCode>General\ "knts"</c:formatCode>
                <c:ptCount val="37"/>
                <c:pt idx="5">
                  <c:v>4.2699999999999996</c:v>
                </c:pt>
                <c:pt idx="6">
                  <c:v>6.59</c:v>
                </c:pt>
                <c:pt idx="7">
                  <c:v>6.59</c:v>
                </c:pt>
                <c:pt idx="8">
                  <c:v>6.92</c:v>
                </c:pt>
                <c:pt idx="9">
                  <c:v>7.5</c:v>
                </c:pt>
                <c:pt idx="10">
                  <c:v>7.74</c:v>
                </c:pt>
                <c:pt idx="11">
                  <c:v>7.72</c:v>
                </c:pt>
                <c:pt idx="12">
                  <c:v>7.47</c:v>
                </c:pt>
                <c:pt idx="13">
                  <c:v>6.84</c:v>
                </c:pt>
                <c:pt idx="14">
                  <c:v>6.41</c:v>
                </c:pt>
                <c:pt idx="15">
                  <c:v>5.98</c:v>
                </c:pt>
                <c:pt idx="16">
                  <c:v>5.3820000000000006</c:v>
                </c:pt>
                <c:pt idx="17">
                  <c:v>4.8438000000000008</c:v>
                </c:pt>
                <c:pt idx="18">
                  <c:v>4.359420000000001</c:v>
                </c:pt>
                <c:pt idx="19">
                  <c:v>4.8438000000000008</c:v>
                </c:pt>
                <c:pt idx="20">
                  <c:v>5.3820000000000006</c:v>
                </c:pt>
                <c:pt idx="21">
                  <c:v>5.3820000000000006</c:v>
                </c:pt>
                <c:pt idx="22">
                  <c:v>5.98</c:v>
                </c:pt>
                <c:pt idx="23">
                  <c:v>6.41</c:v>
                </c:pt>
                <c:pt idx="24">
                  <c:v>6.84</c:v>
                </c:pt>
                <c:pt idx="25">
                  <c:v>7.47</c:v>
                </c:pt>
                <c:pt idx="26">
                  <c:v>7.72</c:v>
                </c:pt>
                <c:pt idx="27">
                  <c:v>7.74</c:v>
                </c:pt>
                <c:pt idx="28">
                  <c:v>7.5</c:v>
                </c:pt>
                <c:pt idx="29">
                  <c:v>6.92</c:v>
                </c:pt>
                <c:pt idx="30">
                  <c:v>6.59</c:v>
                </c:pt>
                <c:pt idx="31">
                  <c:v>6.59</c:v>
                </c:pt>
                <c:pt idx="32">
                  <c:v>4.2699999999999996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ser>
          <c:idx val="2"/>
          <c:order val="3"/>
          <c:tx>
            <c:strRef>
              <c:f>Sheet1!$F$6</c:f>
              <c:strCache>
                <c:ptCount val="1"/>
                <c:pt idx="0">
                  <c:v>12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Sheet1!$F$7:$F$43</c:f>
              <c:numCache>
                <c:formatCode>General\ "knts"</c:formatCode>
                <c:ptCount val="37"/>
                <c:pt idx="5">
                  <c:v>4.74</c:v>
                </c:pt>
                <c:pt idx="6">
                  <c:v>7.13</c:v>
                </c:pt>
                <c:pt idx="7">
                  <c:v>7.13</c:v>
                </c:pt>
                <c:pt idx="8">
                  <c:v>7.45</c:v>
                </c:pt>
                <c:pt idx="9">
                  <c:v>7.99</c:v>
                </c:pt>
                <c:pt idx="10">
                  <c:v>8.2200000000000006</c:v>
                </c:pt>
                <c:pt idx="11">
                  <c:v>8.24</c:v>
                </c:pt>
                <c:pt idx="12">
                  <c:v>8</c:v>
                </c:pt>
                <c:pt idx="13">
                  <c:v>7.53</c:v>
                </c:pt>
                <c:pt idx="14">
                  <c:v>7.1850000000000005</c:v>
                </c:pt>
                <c:pt idx="15">
                  <c:v>6.84</c:v>
                </c:pt>
                <c:pt idx="16">
                  <c:v>5.99</c:v>
                </c:pt>
                <c:pt idx="17">
                  <c:v>5.391</c:v>
                </c:pt>
                <c:pt idx="18">
                  <c:v>4.8519000000000005</c:v>
                </c:pt>
                <c:pt idx="19">
                  <c:v>5.391</c:v>
                </c:pt>
                <c:pt idx="20">
                  <c:v>5.99</c:v>
                </c:pt>
                <c:pt idx="21">
                  <c:v>5.99</c:v>
                </c:pt>
                <c:pt idx="22">
                  <c:v>6.84</c:v>
                </c:pt>
                <c:pt idx="23">
                  <c:v>7.1850000000000005</c:v>
                </c:pt>
                <c:pt idx="24">
                  <c:v>7.53</c:v>
                </c:pt>
                <c:pt idx="25">
                  <c:v>8</c:v>
                </c:pt>
                <c:pt idx="26">
                  <c:v>8.24</c:v>
                </c:pt>
                <c:pt idx="27">
                  <c:v>8.2200000000000006</c:v>
                </c:pt>
                <c:pt idx="28">
                  <c:v>7.99</c:v>
                </c:pt>
                <c:pt idx="29">
                  <c:v>7.45</c:v>
                </c:pt>
                <c:pt idx="30">
                  <c:v>7.13</c:v>
                </c:pt>
                <c:pt idx="31">
                  <c:v>7.13</c:v>
                </c:pt>
                <c:pt idx="32">
                  <c:v>4.74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ser>
          <c:idx val="3"/>
          <c:order val="4"/>
          <c:tx>
            <c:strRef>
              <c:f>Sheet1!$G$6</c:f>
              <c:strCache>
                <c:ptCount val="1"/>
                <c:pt idx="0">
                  <c:v>14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Sheet1!$G$7:$G$43</c:f>
              <c:numCache>
                <c:formatCode>General\ "knts"</c:formatCode>
                <c:ptCount val="37"/>
                <c:pt idx="4">
                  <c:v>5.05</c:v>
                </c:pt>
                <c:pt idx="5">
                  <c:v>5.8833333333333329</c:v>
                </c:pt>
                <c:pt idx="6">
                  <c:v>6.7166666666666659</c:v>
                </c:pt>
                <c:pt idx="7">
                  <c:v>7.55</c:v>
                </c:pt>
                <c:pt idx="8">
                  <c:v>7.85</c:v>
                </c:pt>
                <c:pt idx="9">
                  <c:v>8.17</c:v>
                </c:pt>
                <c:pt idx="10">
                  <c:v>8.5500000000000007</c:v>
                </c:pt>
                <c:pt idx="11">
                  <c:v>8.66</c:v>
                </c:pt>
                <c:pt idx="12">
                  <c:v>8.43</c:v>
                </c:pt>
                <c:pt idx="13">
                  <c:v>8.0299999999999994</c:v>
                </c:pt>
                <c:pt idx="14">
                  <c:v>7.75</c:v>
                </c:pt>
                <c:pt idx="15">
                  <c:v>7.47</c:v>
                </c:pt>
                <c:pt idx="16">
                  <c:v>7.085</c:v>
                </c:pt>
                <c:pt idx="17">
                  <c:v>6.7</c:v>
                </c:pt>
                <c:pt idx="18">
                  <c:v>6.03</c:v>
                </c:pt>
                <c:pt idx="19">
                  <c:v>6.7</c:v>
                </c:pt>
                <c:pt idx="20">
                  <c:v>7.085</c:v>
                </c:pt>
                <c:pt idx="21">
                  <c:v>7.085</c:v>
                </c:pt>
                <c:pt idx="22">
                  <c:v>7.47</c:v>
                </c:pt>
                <c:pt idx="23">
                  <c:v>7.75</c:v>
                </c:pt>
                <c:pt idx="24">
                  <c:v>8.0299999999999994</c:v>
                </c:pt>
                <c:pt idx="25">
                  <c:v>8.43</c:v>
                </c:pt>
                <c:pt idx="26">
                  <c:v>8.66</c:v>
                </c:pt>
                <c:pt idx="27">
                  <c:v>8.5500000000000007</c:v>
                </c:pt>
                <c:pt idx="28">
                  <c:v>8.17</c:v>
                </c:pt>
                <c:pt idx="29">
                  <c:v>7.85</c:v>
                </c:pt>
                <c:pt idx="30">
                  <c:v>7.55</c:v>
                </c:pt>
                <c:pt idx="31">
                  <c:v>6.7166666666666659</c:v>
                </c:pt>
                <c:pt idx="32">
                  <c:v>5.8833333333333329</c:v>
                </c:pt>
                <c:pt idx="33">
                  <c:v>5.05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ser>
          <c:idx val="4"/>
          <c:order val="5"/>
          <c:tx>
            <c:strRef>
              <c:f>Sheet1!$H$6</c:f>
              <c:strCache>
                <c:ptCount val="1"/>
                <c:pt idx="0">
                  <c:v>16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Sheet1!$H$7:$H$43</c:f>
              <c:numCache>
                <c:formatCode>General\ "knts"</c:formatCode>
                <c:ptCount val="37"/>
                <c:pt idx="4">
                  <c:v>5.22</c:v>
                </c:pt>
                <c:pt idx="5">
                  <c:v>6.0766666666666662</c:v>
                </c:pt>
                <c:pt idx="6">
                  <c:v>6.9333333333333327</c:v>
                </c:pt>
                <c:pt idx="7">
                  <c:v>7.79</c:v>
                </c:pt>
                <c:pt idx="8">
                  <c:v>8.1300000000000008</c:v>
                </c:pt>
                <c:pt idx="9">
                  <c:v>8.39</c:v>
                </c:pt>
                <c:pt idx="10">
                  <c:v>8.73</c:v>
                </c:pt>
                <c:pt idx="11">
                  <c:v>9.07</c:v>
                </c:pt>
                <c:pt idx="12">
                  <c:v>8.84</c:v>
                </c:pt>
                <c:pt idx="13">
                  <c:v>8.44</c:v>
                </c:pt>
                <c:pt idx="14">
                  <c:v>8.1999999999999993</c:v>
                </c:pt>
                <c:pt idx="15">
                  <c:v>7.96</c:v>
                </c:pt>
                <c:pt idx="16">
                  <c:v>7.6633333333333331</c:v>
                </c:pt>
                <c:pt idx="17">
                  <c:v>7.3666666666666663</c:v>
                </c:pt>
                <c:pt idx="18">
                  <c:v>7.31</c:v>
                </c:pt>
                <c:pt idx="19">
                  <c:v>7.3666666666666663</c:v>
                </c:pt>
                <c:pt idx="20">
                  <c:v>7.6633333333333331</c:v>
                </c:pt>
                <c:pt idx="21">
                  <c:v>7.6633333333333331</c:v>
                </c:pt>
                <c:pt idx="22">
                  <c:v>7.96</c:v>
                </c:pt>
                <c:pt idx="23">
                  <c:v>8.1999999999999993</c:v>
                </c:pt>
                <c:pt idx="24">
                  <c:v>8.44</c:v>
                </c:pt>
                <c:pt idx="25">
                  <c:v>8.84</c:v>
                </c:pt>
                <c:pt idx="26">
                  <c:v>9.07</c:v>
                </c:pt>
                <c:pt idx="27">
                  <c:v>8.73</c:v>
                </c:pt>
                <c:pt idx="28">
                  <c:v>8.39</c:v>
                </c:pt>
                <c:pt idx="29">
                  <c:v>8.1300000000000008</c:v>
                </c:pt>
                <c:pt idx="30">
                  <c:v>7.79</c:v>
                </c:pt>
                <c:pt idx="31">
                  <c:v>6.9333333333333327</c:v>
                </c:pt>
                <c:pt idx="32">
                  <c:v>6.0766666666666662</c:v>
                </c:pt>
                <c:pt idx="33">
                  <c:v>5.22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ser>
          <c:idx val="5"/>
          <c:order val="6"/>
          <c:tx>
            <c:strRef>
              <c:f>Sheet1!$I$6</c:f>
              <c:strCache>
                <c:ptCount val="1"/>
                <c:pt idx="0">
                  <c:v>20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Sheet1!$I$7:$I$43</c:f>
              <c:numCache>
                <c:formatCode>General\ "knts"</c:formatCode>
                <c:ptCount val="37"/>
                <c:pt idx="4">
                  <c:v>5.4</c:v>
                </c:pt>
                <c:pt idx="5">
                  <c:v>6.2566666666666668</c:v>
                </c:pt>
                <c:pt idx="6">
                  <c:v>7.1133333333333333</c:v>
                </c:pt>
                <c:pt idx="7">
                  <c:v>7.97</c:v>
                </c:pt>
                <c:pt idx="8">
                  <c:v>8.34</c:v>
                </c:pt>
                <c:pt idx="9">
                  <c:v>8.8699999999999992</c:v>
                </c:pt>
                <c:pt idx="10">
                  <c:v>9.1</c:v>
                </c:pt>
                <c:pt idx="11">
                  <c:v>9.83</c:v>
                </c:pt>
                <c:pt idx="12">
                  <c:v>9.7200000000000006</c:v>
                </c:pt>
                <c:pt idx="13">
                  <c:v>9.23</c:v>
                </c:pt>
                <c:pt idx="14">
                  <c:v>8.9849999999999994</c:v>
                </c:pt>
                <c:pt idx="15">
                  <c:v>8.74</c:v>
                </c:pt>
                <c:pt idx="16">
                  <c:v>8.4816666666666674</c:v>
                </c:pt>
                <c:pt idx="17">
                  <c:v>8.2233333333333345</c:v>
                </c:pt>
                <c:pt idx="18">
                  <c:v>8.2100000000000009</c:v>
                </c:pt>
                <c:pt idx="19">
                  <c:v>8.2233333333333345</c:v>
                </c:pt>
                <c:pt idx="20">
                  <c:v>8.4816666666666674</c:v>
                </c:pt>
                <c:pt idx="21">
                  <c:v>8.4816666666666674</c:v>
                </c:pt>
                <c:pt idx="22">
                  <c:v>8.74</c:v>
                </c:pt>
                <c:pt idx="23">
                  <c:v>8.9849999999999994</c:v>
                </c:pt>
                <c:pt idx="24">
                  <c:v>9.23</c:v>
                </c:pt>
                <c:pt idx="25">
                  <c:v>9.7200000000000006</c:v>
                </c:pt>
                <c:pt idx="26">
                  <c:v>9.83</c:v>
                </c:pt>
                <c:pt idx="27">
                  <c:v>9.1</c:v>
                </c:pt>
                <c:pt idx="28">
                  <c:v>8.8699999999999992</c:v>
                </c:pt>
                <c:pt idx="29">
                  <c:v>8.34</c:v>
                </c:pt>
                <c:pt idx="30">
                  <c:v>7.97</c:v>
                </c:pt>
                <c:pt idx="31">
                  <c:v>7.1133333333333333</c:v>
                </c:pt>
                <c:pt idx="32">
                  <c:v>6.2566666666666668</c:v>
                </c:pt>
                <c:pt idx="33">
                  <c:v>5.4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1"/>
        </c:ser>
        <c:axId val="208267904"/>
        <c:axId val="208359808"/>
      </c:radarChart>
      <c:catAx>
        <c:axId val="208267904"/>
        <c:scaling>
          <c:orientation val="minMax"/>
        </c:scaling>
        <c:axPos val="b"/>
        <c:majorGridlines/>
        <c:numFmt formatCode="General" sourceLinked="1"/>
        <c:tickLblPos val="nextTo"/>
        <c:crossAx val="208359808"/>
        <c:crosses val="autoZero"/>
        <c:auto val="1"/>
        <c:lblAlgn val="ctr"/>
        <c:lblOffset val="100"/>
      </c:catAx>
      <c:valAx>
        <c:axId val="208359808"/>
        <c:scaling>
          <c:orientation val="minMax"/>
        </c:scaling>
        <c:axPos val="l"/>
        <c:majorGridlines/>
        <c:minorGridlines/>
        <c:numFmt formatCode="General\ &quot;knts&quot;" sourceLinked="1"/>
        <c:majorTickMark val="cross"/>
        <c:tickLblPos val="nextTo"/>
        <c:crossAx val="208267904"/>
        <c:crosses val="autoZero"/>
        <c:crossBetween val="between"/>
        <c:majorUnit val="1"/>
      </c:valAx>
    </c:plotArea>
    <c:legend>
      <c:legendPos val="tr"/>
      <c:layout>
        <c:manualLayout>
          <c:xMode val="edge"/>
          <c:yMode val="edge"/>
          <c:x val="0.87301639344262294"/>
          <c:y val="2.348336836149266E-2"/>
          <c:w val="9.7475409836065577E-2"/>
          <c:h val="0.16514077847879752"/>
        </c:manualLayout>
      </c:layout>
    </c:legend>
    <c:plotVisOnly val="1"/>
    <c:dispBlanksAs val="zero"/>
  </c:chart>
  <c:printSettings>
    <c:headerFooter/>
    <c:pageMargins b="0.75000000000000022" l="0.70000000000000018" r="0.70000000000000018" t="0.75000000000000022" header="0.30000000000000016" footer="0.30000000000000016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111125</xdr:colOff>
      <xdr:row>0</xdr:row>
      <xdr:rowOff>161925</xdr:rowOff>
    </xdr:from>
    <xdr:to>
      <xdr:col>22</xdr:col>
      <xdr:colOff>571500</xdr:colOff>
      <xdr:row>51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46"/>
  <sheetViews>
    <sheetView tabSelected="1" view="pageBreakPreview" zoomScale="80" zoomScaleNormal="100" zoomScaleSheetLayoutView="80" workbookViewId="0">
      <selection activeCell="H48" sqref="H48"/>
    </sheetView>
  </sheetViews>
  <sheetFormatPr defaultRowHeight="15"/>
  <cols>
    <col min="2" max="2" width="19.85546875" customWidth="1"/>
    <col min="3" max="9" width="11" customWidth="1"/>
  </cols>
  <sheetData>
    <row r="3" spans="2:9">
      <c r="B3" t="s">
        <v>0</v>
      </c>
      <c r="C3" s="2">
        <v>6</v>
      </c>
      <c r="D3">
        <v>8</v>
      </c>
      <c r="E3">
        <v>10</v>
      </c>
      <c r="F3">
        <v>12</v>
      </c>
      <c r="G3">
        <v>14</v>
      </c>
      <c r="H3">
        <v>16</v>
      </c>
      <c r="I3">
        <v>20</v>
      </c>
    </row>
    <row r="4" spans="2:9">
      <c r="B4" t="s">
        <v>1</v>
      </c>
      <c r="C4">
        <v>46</v>
      </c>
      <c r="D4">
        <v>44.2</v>
      </c>
      <c r="E4">
        <v>44.1</v>
      </c>
      <c r="F4">
        <v>43.2</v>
      </c>
      <c r="G4">
        <v>42.1</v>
      </c>
      <c r="H4">
        <v>41.3</v>
      </c>
      <c r="I4">
        <v>40.9</v>
      </c>
    </row>
    <row r="5" spans="2:9">
      <c r="B5" t="s">
        <v>2</v>
      </c>
      <c r="C5">
        <v>2.98</v>
      </c>
      <c r="D5">
        <v>3.71</v>
      </c>
      <c r="E5">
        <v>4.2699999999999996</v>
      </c>
      <c r="F5">
        <v>4.74</v>
      </c>
      <c r="G5">
        <v>5.05</v>
      </c>
      <c r="H5">
        <v>5.22</v>
      </c>
      <c r="I5">
        <v>5.4</v>
      </c>
    </row>
    <row r="6" spans="2:9">
      <c r="B6" t="s">
        <v>0</v>
      </c>
      <c r="C6" s="2">
        <v>6</v>
      </c>
      <c r="D6" s="2">
        <v>8</v>
      </c>
      <c r="E6" s="2">
        <v>10</v>
      </c>
      <c r="F6" s="2">
        <v>12</v>
      </c>
      <c r="G6" s="2">
        <v>14</v>
      </c>
      <c r="H6" s="2">
        <v>16</v>
      </c>
      <c r="I6" s="2">
        <v>20</v>
      </c>
    </row>
    <row r="7" spans="2:9">
      <c r="B7" s="1">
        <v>0</v>
      </c>
      <c r="C7" s="2">
        <v>0</v>
      </c>
      <c r="D7" s="2"/>
      <c r="E7" s="2"/>
      <c r="F7" s="2"/>
      <c r="G7" s="2"/>
      <c r="H7" s="2"/>
      <c r="I7" s="2"/>
    </row>
    <row r="8" spans="2:9">
      <c r="B8" s="1">
        <v>10</v>
      </c>
      <c r="C8" s="2"/>
      <c r="D8" s="2"/>
      <c r="E8" s="2"/>
      <c r="F8" s="2"/>
      <c r="G8" s="2"/>
      <c r="H8" s="2"/>
      <c r="I8" s="2"/>
    </row>
    <row r="9" spans="2:9">
      <c r="B9" s="1">
        <v>20</v>
      </c>
      <c r="C9" s="2"/>
      <c r="D9" s="2"/>
      <c r="E9" s="2"/>
      <c r="F9" s="2"/>
      <c r="G9" s="2"/>
      <c r="H9" s="2"/>
      <c r="I9" s="2"/>
    </row>
    <row r="10" spans="2:9">
      <c r="B10" s="1">
        <v>30</v>
      </c>
      <c r="C10" s="2"/>
      <c r="D10" s="2"/>
      <c r="E10" s="2"/>
      <c r="F10" s="2"/>
      <c r="G10" s="2"/>
      <c r="H10" s="2"/>
      <c r="I10" s="2"/>
    </row>
    <row r="11" spans="2:9">
      <c r="B11" s="1">
        <v>40</v>
      </c>
      <c r="C11" s="2"/>
      <c r="D11" s="2"/>
      <c r="E11" s="2"/>
      <c r="F11" s="2"/>
      <c r="G11" s="2">
        <v>5.05</v>
      </c>
      <c r="H11" s="2">
        <v>5.22</v>
      </c>
      <c r="I11" s="2">
        <v>5.4</v>
      </c>
    </row>
    <row r="12" spans="2:9">
      <c r="B12" s="1">
        <v>45</v>
      </c>
      <c r="C12" s="2">
        <v>2.98</v>
      </c>
      <c r="D12" s="2">
        <v>3.71</v>
      </c>
      <c r="E12" s="2">
        <v>4.2699999999999996</v>
      </c>
      <c r="F12" s="2">
        <v>4.74</v>
      </c>
      <c r="G12" s="2">
        <f>G11+(G$14-G$11)/3</f>
        <v>5.8833333333333329</v>
      </c>
      <c r="H12" s="2">
        <f t="shared" ref="H12:I12" si="0">H11+(H$14-H$11)/3</f>
        <v>6.0766666666666662</v>
      </c>
      <c r="I12" s="2">
        <f t="shared" si="0"/>
        <v>6.2566666666666668</v>
      </c>
    </row>
    <row r="13" spans="2:9">
      <c r="B13" s="1">
        <v>50</v>
      </c>
      <c r="C13" s="2">
        <f>AVERAGE(C14,C139)</f>
        <v>4.6900000000000004</v>
      </c>
      <c r="D13" s="2">
        <f>AVERAGE(D14,D139)</f>
        <v>5.74</v>
      </c>
      <c r="E13" s="2">
        <f>AVERAGE(E14,E139)</f>
        <v>6.59</v>
      </c>
      <c r="F13" s="2">
        <f>AVERAGE(F14,F139)</f>
        <v>7.13</v>
      </c>
      <c r="G13" s="2">
        <f>G12+(G$14-G$11)/3</f>
        <v>6.7166666666666659</v>
      </c>
      <c r="H13" s="2">
        <f t="shared" ref="H13" si="1">H12+(H$14-H$11)/3</f>
        <v>6.9333333333333327</v>
      </c>
      <c r="I13" s="2">
        <f t="shared" ref="I13" si="2">I12+(I$14-I$11)/3</f>
        <v>7.1133333333333333</v>
      </c>
    </row>
    <row r="14" spans="2:9">
      <c r="B14" s="1">
        <v>52</v>
      </c>
      <c r="C14" s="2">
        <v>4.6900000000000004</v>
      </c>
      <c r="D14" s="2">
        <v>5.74</v>
      </c>
      <c r="E14" s="2">
        <v>6.59</v>
      </c>
      <c r="F14" s="2">
        <v>7.13</v>
      </c>
      <c r="G14" s="2">
        <v>7.55</v>
      </c>
      <c r="H14" s="2">
        <v>7.79</v>
      </c>
      <c r="I14" s="2">
        <v>7.97</v>
      </c>
    </row>
    <row r="15" spans="2:9">
      <c r="B15" s="1">
        <v>60</v>
      </c>
      <c r="C15" s="2">
        <v>5.0599999999999996</v>
      </c>
      <c r="D15" s="2">
        <v>6.14</v>
      </c>
      <c r="E15" s="2">
        <v>6.92</v>
      </c>
      <c r="F15" s="2">
        <v>7.45</v>
      </c>
      <c r="G15" s="2">
        <v>7.85</v>
      </c>
      <c r="H15" s="2">
        <v>8.1300000000000008</v>
      </c>
      <c r="I15" s="2">
        <v>8.34</v>
      </c>
    </row>
    <row r="16" spans="2:9">
      <c r="B16" s="1">
        <v>75</v>
      </c>
      <c r="C16" s="2">
        <v>5.43</v>
      </c>
      <c r="D16" s="2">
        <v>6.67</v>
      </c>
      <c r="E16" s="2">
        <v>7.5</v>
      </c>
      <c r="F16" s="2">
        <v>7.99</v>
      </c>
      <c r="G16" s="2">
        <v>8.17</v>
      </c>
      <c r="H16" s="2">
        <v>8.39</v>
      </c>
      <c r="I16" s="2">
        <v>8.8699999999999992</v>
      </c>
    </row>
    <row r="17" spans="2:9">
      <c r="B17" s="1">
        <v>90</v>
      </c>
      <c r="C17" s="2">
        <v>5.86</v>
      </c>
      <c r="D17" s="2">
        <v>7.03</v>
      </c>
      <c r="E17" s="2">
        <v>7.74</v>
      </c>
      <c r="F17" s="2">
        <v>8.2200000000000006</v>
      </c>
      <c r="G17" s="2">
        <v>8.5500000000000007</v>
      </c>
      <c r="H17" s="2">
        <v>8.73</v>
      </c>
      <c r="I17" s="2">
        <v>9.1</v>
      </c>
    </row>
    <row r="18" spans="2:9">
      <c r="B18" s="1">
        <v>110</v>
      </c>
      <c r="C18" s="2">
        <v>5.64</v>
      </c>
      <c r="D18" s="2">
        <v>6.9</v>
      </c>
      <c r="E18" s="2">
        <v>7.72</v>
      </c>
      <c r="F18" s="2">
        <v>8.24</v>
      </c>
      <c r="G18" s="2">
        <v>8.66</v>
      </c>
      <c r="H18" s="2">
        <v>9.07</v>
      </c>
      <c r="I18" s="2">
        <v>9.83</v>
      </c>
    </row>
    <row r="19" spans="2:9">
      <c r="B19" s="1">
        <v>120</v>
      </c>
      <c r="C19" s="2">
        <v>5.46</v>
      </c>
      <c r="D19" s="2">
        <v>6.72</v>
      </c>
      <c r="E19" s="2">
        <v>7.47</v>
      </c>
      <c r="F19" s="2">
        <v>8</v>
      </c>
      <c r="G19" s="2">
        <v>8.43</v>
      </c>
      <c r="H19" s="2">
        <v>8.84</v>
      </c>
      <c r="I19" s="2">
        <v>9.7200000000000006</v>
      </c>
    </row>
    <row r="20" spans="2:9">
      <c r="B20" s="1">
        <v>135</v>
      </c>
      <c r="C20" s="2">
        <v>4.67</v>
      </c>
      <c r="D20" s="2">
        <v>5.86</v>
      </c>
      <c r="E20" s="2">
        <v>6.84</v>
      </c>
      <c r="F20" s="2">
        <v>7.53</v>
      </c>
      <c r="G20" s="2">
        <v>8.0299999999999994</v>
      </c>
      <c r="H20" s="2">
        <v>8.44</v>
      </c>
      <c r="I20" s="2">
        <v>9.23</v>
      </c>
    </row>
    <row r="21" spans="2:9">
      <c r="B21" s="1">
        <v>145</v>
      </c>
      <c r="C21" s="2">
        <v>3.37</v>
      </c>
      <c r="D21" s="2">
        <v>4.33</v>
      </c>
      <c r="E21" s="2">
        <f>AVERAGE(E20,E22)</f>
        <v>6.41</v>
      </c>
      <c r="F21" s="2">
        <f t="shared" ref="F21:I23" si="3">AVERAGE(F20,F22)</f>
        <v>7.1850000000000005</v>
      </c>
      <c r="G21" s="2">
        <f t="shared" si="3"/>
        <v>7.75</v>
      </c>
      <c r="H21" s="2">
        <f t="shared" si="3"/>
        <v>8.1999999999999993</v>
      </c>
      <c r="I21" s="2">
        <f t="shared" si="3"/>
        <v>8.9849999999999994</v>
      </c>
    </row>
    <row r="22" spans="2:9">
      <c r="B22" s="1">
        <v>150</v>
      </c>
      <c r="C22" s="2">
        <v>3.89</v>
      </c>
      <c r="D22" s="2">
        <v>5</v>
      </c>
      <c r="E22" s="2">
        <v>5.98</v>
      </c>
      <c r="F22" s="2">
        <v>6.84</v>
      </c>
      <c r="G22" s="2">
        <v>7.47</v>
      </c>
      <c r="H22" s="2">
        <v>7.96</v>
      </c>
      <c r="I22" s="2">
        <v>8.74</v>
      </c>
    </row>
    <row r="23" spans="2:9">
      <c r="B23" s="1">
        <v>160</v>
      </c>
      <c r="C23" s="2">
        <f>0.9*C22</f>
        <v>3.5010000000000003</v>
      </c>
      <c r="D23" s="2">
        <f>0.9*D22</f>
        <v>4.5</v>
      </c>
      <c r="E23" s="2">
        <f>0.9*E22</f>
        <v>5.3820000000000006</v>
      </c>
      <c r="F23" s="2">
        <v>5.99</v>
      </c>
      <c r="G23" s="2">
        <f t="shared" si="3"/>
        <v>7.085</v>
      </c>
      <c r="H23" s="2">
        <f>H22+($H$25-$H$21)/3</f>
        <v>7.6633333333333331</v>
      </c>
      <c r="I23" s="2">
        <f>I22+($I$25-$I$21)/3</f>
        <v>8.4816666666666674</v>
      </c>
    </row>
    <row r="24" spans="2:9">
      <c r="B24" s="1">
        <v>170</v>
      </c>
      <c r="C24" s="2">
        <f>C23</f>
        <v>3.5010000000000003</v>
      </c>
      <c r="D24" s="2">
        <f t="shared" ref="D24:F25" si="4">0.9*D23</f>
        <v>4.05</v>
      </c>
      <c r="E24" s="2">
        <f t="shared" si="4"/>
        <v>4.8438000000000008</v>
      </c>
      <c r="F24" s="2">
        <f t="shared" si="4"/>
        <v>5.391</v>
      </c>
      <c r="G24" s="2">
        <v>6.7</v>
      </c>
      <c r="H24" s="2">
        <f>H23+($H$25-$H$21)/3</f>
        <v>7.3666666666666663</v>
      </c>
      <c r="I24" s="2">
        <f>I23+($I$25-$I$21)/3</f>
        <v>8.2233333333333345</v>
      </c>
    </row>
    <row r="25" spans="2:9">
      <c r="B25" s="1">
        <v>180</v>
      </c>
      <c r="C25" s="2">
        <f>C24</f>
        <v>3.5010000000000003</v>
      </c>
      <c r="D25" s="2">
        <f t="shared" si="4"/>
        <v>3.645</v>
      </c>
      <c r="E25" s="2">
        <f t="shared" si="4"/>
        <v>4.359420000000001</v>
      </c>
      <c r="F25" s="2">
        <f t="shared" si="4"/>
        <v>4.8519000000000005</v>
      </c>
      <c r="G25" s="2">
        <f>0.9*G24</f>
        <v>6.03</v>
      </c>
      <c r="H25" s="2">
        <v>7.31</v>
      </c>
      <c r="I25" s="2">
        <v>8.2100000000000009</v>
      </c>
    </row>
    <row r="26" spans="2:9">
      <c r="B26" s="1">
        <f>B24</f>
        <v>170</v>
      </c>
      <c r="C26" s="2">
        <f t="shared" ref="C26:I26" si="5">C24</f>
        <v>3.5010000000000003</v>
      </c>
      <c r="D26" s="2">
        <f t="shared" si="5"/>
        <v>4.05</v>
      </c>
      <c r="E26" s="2">
        <f t="shared" si="5"/>
        <v>4.8438000000000008</v>
      </c>
      <c r="F26" s="2">
        <f t="shared" si="5"/>
        <v>5.391</v>
      </c>
      <c r="G26" s="2">
        <f t="shared" si="5"/>
        <v>6.7</v>
      </c>
      <c r="H26" s="2">
        <f t="shared" si="5"/>
        <v>7.3666666666666663</v>
      </c>
      <c r="I26" s="2">
        <f t="shared" si="5"/>
        <v>8.2233333333333345</v>
      </c>
    </row>
    <row r="27" spans="2:9">
      <c r="B27" s="1">
        <f>B23</f>
        <v>160</v>
      </c>
      <c r="C27" s="2">
        <f t="shared" ref="C27:I27" si="6">C23</f>
        <v>3.5010000000000003</v>
      </c>
      <c r="D27" s="2">
        <f t="shared" si="6"/>
        <v>4.5</v>
      </c>
      <c r="E27" s="2">
        <f t="shared" si="6"/>
        <v>5.3820000000000006</v>
      </c>
      <c r="F27" s="2">
        <f t="shared" si="6"/>
        <v>5.99</v>
      </c>
      <c r="G27" s="2">
        <f t="shared" si="6"/>
        <v>7.085</v>
      </c>
      <c r="H27" s="2">
        <f t="shared" si="6"/>
        <v>7.6633333333333331</v>
      </c>
      <c r="I27" s="2">
        <f t="shared" si="6"/>
        <v>8.4816666666666674</v>
      </c>
    </row>
    <row r="28" spans="2:9">
      <c r="B28" s="1">
        <f>B23</f>
        <v>160</v>
      </c>
      <c r="C28" s="2">
        <f t="shared" ref="C28:I28" si="7">C23</f>
        <v>3.5010000000000003</v>
      </c>
      <c r="D28" s="2">
        <f t="shared" si="7"/>
        <v>4.5</v>
      </c>
      <c r="E28" s="2">
        <f t="shared" si="7"/>
        <v>5.3820000000000006</v>
      </c>
      <c r="F28" s="2">
        <f t="shared" si="7"/>
        <v>5.99</v>
      </c>
      <c r="G28" s="2">
        <f t="shared" si="7"/>
        <v>7.085</v>
      </c>
      <c r="H28" s="2">
        <f t="shared" si="7"/>
        <v>7.6633333333333331</v>
      </c>
      <c r="I28" s="2">
        <f t="shared" si="7"/>
        <v>8.4816666666666674</v>
      </c>
    </row>
    <row r="29" spans="2:9">
      <c r="B29" s="1">
        <f>B22</f>
        <v>150</v>
      </c>
      <c r="C29" s="2">
        <f t="shared" ref="C29:I29" si="8">C22</f>
        <v>3.89</v>
      </c>
      <c r="D29" s="2">
        <f t="shared" si="8"/>
        <v>5</v>
      </c>
      <c r="E29" s="2">
        <f t="shared" si="8"/>
        <v>5.98</v>
      </c>
      <c r="F29" s="2">
        <f t="shared" si="8"/>
        <v>6.84</v>
      </c>
      <c r="G29" s="2">
        <f t="shared" si="8"/>
        <v>7.47</v>
      </c>
      <c r="H29" s="2">
        <f t="shared" si="8"/>
        <v>7.96</v>
      </c>
      <c r="I29" s="2">
        <f t="shared" si="8"/>
        <v>8.74</v>
      </c>
    </row>
    <row r="30" spans="2:9">
      <c r="B30" s="1">
        <f>B21</f>
        <v>145</v>
      </c>
      <c r="C30" s="2">
        <f t="shared" ref="C30:I30" si="9">C21</f>
        <v>3.37</v>
      </c>
      <c r="D30" s="2">
        <f t="shared" si="9"/>
        <v>4.33</v>
      </c>
      <c r="E30" s="2">
        <f t="shared" si="9"/>
        <v>6.41</v>
      </c>
      <c r="F30" s="2">
        <f t="shared" si="9"/>
        <v>7.1850000000000005</v>
      </c>
      <c r="G30" s="2">
        <f t="shared" si="9"/>
        <v>7.75</v>
      </c>
      <c r="H30" s="2">
        <f t="shared" si="9"/>
        <v>8.1999999999999993</v>
      </c>
      <c r="I30" s="2">
        <f t="shared" si="9"/>
        <v>8.9849999999999994</v>
      </c>
    </row>
    <row r="31" spans="2:9">
      <c r="B31" s="1">
        <f>B20</f>
        <v>135</v>
      </c>
      <c r="C31" s="2">
        <f t="shared" ref="C31:I31" si="10">C20</f>
        <v>4.67</v>
      </c>
      <c r="D31" s="2">
        <f t="shared" si="10"/>
        <v>5.86</v>
      </c>
      <c r="E31" s="2">
        <f t="shared" si="10"/>
        <v>6.84</v>
      </c>
      <c r="F31" s="2">
        <f t="shared" si="10"/>
        <v>7.53</v>
      </c>
      <c r="G31" s="2">
        <f t="shared" si="10"/>
        <v>8.0299999999999994</v>
      </c>
      <c r="H31" s="2">
        <f t="shared" si="10"/>
        <v>8.44</v>
      </c>
      <c r="I31" s="2">
        <f t="shared" si="10"/>
        <v>9.23</v>
      </c>
    </row>
    <row r="32" spans="2:9">
      <c r="B32" s="1">
        <f>B19</f>
        <v>120</v>
      </c>
      <c r="C32" s="2">
        <f t="shared" ref="C32:I32" si="11">C19</f>
        <v>5.46</v>
      </c>
      <c r="D32" s="2">
        <f t="shared" si="11"/>
        <v>6.72</v>
      </c>
      <c r="E32" s="2">
        <f t="shared" si="11"/>
        <v>7.47</v>
      </c>
      <c r="F32" s="2">
        <f t="shared" si="11"/>
        <v>8</v>
      </c>
      <c r="G32" s="2">
        <f t="shared" si="11"/>
        <v>8.43</v>
      </c>
      <c r="H32" s="2">
        <f t="shared" si="11"/>
        <v>8.84</v>
      </c>
      <c r="I32" s="2">
        <f t="shared" si="11"/>
        <v>9.7200000000000006</v>
      </c>
    </row>
    <row r="33" spans="2:9">
      <c r="B33" s="1">
        <f>B18</f>
        <v>110</v>
      </c>
      <c r="C33" s="2">
        <f t="shared" ref="C33:I33" si="12">C18</f>
        <v>5.64</v>
      </c>
      <c r="D33" s="2">
        <f t="shared" si="12"/>
        <v>6.9</v>
      </c>
      <c r="E33" s="2">
        <f t="shared" si="12"/>
        <v>7.72</v>
      </c>
      <c r="F33" s="2">
        <f t="shared" si="12"/>
        <v>8.24</v>
      </c>
      <c r="G33" s="2">
        <f t="shared" si="12"/>
        <v>8.66</v>
      </c>
      <c r="H33" s="2">
        <f t="shared" si="12"/>
        <v>9.07</v>
      </c>
      <c r="I33" s="2">
        <f t="shared" si="12"/>
        <v>9.83</v>
      </c>
    </row>
    <row r="34" spans="2:9">
      <c r="B34" s="1">
        <f>B17</f>
        <v>90</v>
      </c>
      <c r="C34" s="2">
        <f t="shared" ref="C34:I34" si="13">C17</f>
        <v>5.86</v>
      </c>
      <c r="D34" s="2">
        <f t="shared" si="13"/>
        <v>7.03</v>
      </c>
      <c r="E34" s="2">
        <f t="shared" si="13"/>
        <v>7.74</v>
      </c>
      <c r="F34" s="2">
        <f t="shared" si="13"/>
        <v>8.2200000000000006</v>
      </c>
      <c r="G34" s="2">
        <f t="shared" si="13"/>
        <v>8.5500000000000007</v>
      </c>
      <c r="H34" s="2">
        <f t="shared" si="13"/>
        <v>8.73</v>
      </c>
      <c r="I34" s="2">
        <f t="shared" si="13"/>
        <v>9.1</v>
      </c>
    </row>
    <row r="35" spans="2:9">
      <c r="B35" s="1">
        <f>B16</f>
        <v>75</v>
      </c>
      <c r="C35" s="2">
        <f t="shared" ref="C35:I35" si="14">C16</f>
        <v>5.43</v>
      </c>
      <c r="D35" s="2">
        <f t="shared" si="14"/>
        <v>6.67</v>
      </c>
      <c r="E35" s="2">
        <f t="shared" si="14"/>
        <v>7.5</v>
      </c>
      <c r="F35" s="2">
        <f t="shared" si="14"/>
        <v>7.99</v>
      </c>
      <c r="G35" s="2">
        <f t="shared" si="14"/>
        <v>8.17</v>
      </c>
      <c r="H35" s="2">
        <f t="shared" si="14"/>
        <v>8.39</v>
      </c>
      <c r="I35" s="2">
        <f t="shared" si="14"/>
        <v>8.8699999999999992</v>
      </c>
    </row>
    <row r="36" spans="2:9">
      <c r="B36" s="1">
        <f>B15</f>
        <v>60</v>
      </c>
      <c r="C36" s="2">
        <f t="shared" ref="C36:I36" si="15">C15</f>
        <v>5.0599999999999996</v>
      </c>
      <c r="D36" s="2">
        <f t="shared" si="15"/>
        <v>6.14</v>
      </c>
      <c r="E36" s="2">
        <f t="shared" si="15"/>
        <v>6.92</v>
      </c>
      <c r="F36" s="2">
        <f t="shared" si="15"/>
        <v>7.45</v>
      </c>
      <c r="G36" s="2">
        <f t="shared" si="15"/>
        <v>7.85</v>
      </c>
      <c r="H36" s="2">
        <f t="shared" si="15"/>
        <v>8.1300000000000008</v>
      </c>
      <c r="I36" s="2">
        <f t="shared" si="15"/>
        <v>8.34</v>
      </c>
    </row>
    <row r="37" spans="2:9">
      <c r="B37" s="1">
        <f>B14</f>
        <v>52</v>
      </c>
      <c r="C37" s="2">
        <f t="shared" ref="C37:I37" si="16">C14</f>
        <v>4.6900000000000004</v>
      </c>
      <c r="D37" s="2">
        <f t="shared" si="16"/>
        <v>5.74</v>
      </c>
      <c r="E37" s="2">
        <f t="shared" si="16"/>
        <v>6.59</v>
      </c>
      <c r="F37" s="2">
        <f t="shared" si="16"/>
        <v>7.13</v>
      </c>
      <c r="G37" s="2">
        <f t="shared" si="16"/>
        <v>7.55</v>
      </c>
      <c r="H37" s="2">
        <f t="shared" si="16"/>
        <v>7.79</v>
      </c>
      <c r="I37" s="2">
        <f t="shared" si="16"/>
        <v>7.97</v>
      </c>
    </row>
    <row r="38" spans="2:9">
      <c r="B38" s="1">
        <f>B13</f>
        <v>50</v>
      </c>
      <c r="C38" s="2">
        <f t="shared" ref="C38:I38" si="17">C13</f>
        <v>4.6900000000000004</v>
      </c>
      <c r="D38" s="2">
        <f t="shared" si="17"/>
        <v>5.74</v>
      </c>
      <c r="E38" s="2">
        <f t="shared" si="17"/>
        <v>6.59</v>
      </c>
      <c r="F38" s="2">
        <f t="shared" si="17"/>
        <v>7.13</v>
      </c>
      <c r="G38" s="2">
        <f t="shared" si="17"/>
        <v>6.7166666666666659</v>
      </c>
      <c r="H38" s="2">
        <f t="shared" si="17"/>
        <v>6.9333333333333327</v>
      </c>
      <c r="I38" s="2">
        <f t="shared" si="17"/>
        <v>7.1133333333333333</v>
      </c>
    </row>
    <row r="39" spans="2:9">
      <c r="B39" s="1">
        <f>B12</f>
        <v>45</v>
      </c>
      <c r="C39" s="2">
        <f t="shared" ref="C39:I39" si="18">C12</f>
        <v>2.98</v>
      </c>
      <c r="D39" s="2">
        <f t="shared" si="18"/>
        <v>3.71</v>
      </c>
      <c r="E39" s="2">
        <f t="shared" si="18"/>
        <v>4.2699999999999996</v>
      </c>
      <c r="F39" s="2">
        <f t="shared" si="18"/>
        <v>4.74</v>
      </c>
      <c r="G39" s="2">
        <f t="shared" si="18"/>
        <v>5.8833333333333329</v>
      </c>
      <c r="H39" s="2">
        <f t="shared" si="18"/>
        <v>6.0766666666666662</v>
      </c>
      <c r="I39" s="2">
        <f t="shared" si="18"/>
        <v>6.2566666666666668</v>
      </c>
    </row>
    <row r="40" spans="2:9">
      <c r="B40" s="1">
        <f>B11</f>
        <v>40</v>
      </c>
      <c r="C40" s="2">
        <f t="shared" ref="C40:I40" si="19">C11</f>
        <v>0</v>
      </c>
      <c r="D40" s="2">
        <f t="shared" si="19"/>
        <v>0</v>
      </c>
      <c r="E40" s="2">
        <f t="shared" si="19"/>
        <v>0</v>
      </c>
      <c r="F40" s="2">
        <f t="shared" si="19"/>
        <v>0</v>
      </c>
      <c r="G40" s="2">
        <f t="shared" si="19"/>
        <v>5.05</v>
      </c>
      <c r="H40" s="2">
        <f t="shared" si="19"/>
        <v>5.22</v>
      </c>
      <c r="I40" s="2">
        <f t="shared" si="19"/>
        <v>5.4</v>
      </c>
    </row>
    <row r="41" spans="2:9">
      <c r="B41" s="1">
        <f>B10</f>
        <v>30</v>
      </c>
      <c r="C41" s="2">
        <f t="shared" ref="C41:I41" si="20">C10</f>
        <v>0</v>
      </c>
      <c r="D41" s="2">
        <f t="shared" si="20"/>
        <v>0</v>
      </c>
      <c r="E41" s="2">
        <f t="shared" si="20"/>
        <v>0</v>
      </c>
      <c r="F41" s="2">
        <f t="shared" si="20"/>
        <v>0</v>
      </c>
      <c r="G41" s="2">
        <f t="shared" si="20"/>
        <v>0</v>
      </c>
      <c r="H41" s="2">
        <f t="shared" si="20"/>
        <v>0</v>
      </c>
      <c r="I41" s="2">
        <f t="shared" si="20"/>
        <v>0</v>
      </c>
    </row>
    <row r="42" spans="2:9">
      <c r="B42" s="1">
        <f>B9</f>
        <v>20</v>
      </c>
      <c r="C42" s="2">
        <f t="shared" ref="C42:I42" si="21">C9</f>
        <v>0</v>
      </c>
      <c r="D42" s="2">
        <f t="shared" si="21"/>
        <v>0</v>
      </c>
      <c r="E42" s="2">
        <f t="shared" si="21"/>
        <v>0</v>
      </c>
      <c r="F42" s="2">
        <f t="shared" si="21"/>
        <v>0</v>
      </c>
      <c r="G42" s="2">
        <f t="shared" si="21"/>
        <v>0</v>
      </c>
      <c r="H42" s="2">
        <f t="shared" si="21"/>
        <v>0</v>
      </c>
      <c r="I42" s="2">
        <f t="shared" si="21"/>
        <v>0</v>
      </c>
    </row>
    <row r="43" spans="2:9">
      <c r="B43" s="1">
        <f>B8</f>
        <v>10</v>
      </c>
      <c r="C43" s="2">
        <f t="shared" ref="C43:I43" si="22">C8</f>
        <v>0</v>
      </c>
      <c r="D43" s="2">
        <f t="shared" si="22"/>
        <v>0</v>
      </c>
      <c r="E43" s="2">
        <f t="shared" si="22"/>
        <v>0</v>
      </c>
      <c r="F43" s="2">
        <f t="shared" si="22"/>
        <v>0</v>
      </c>
      <c r="G43" s="2">
        <f t="shared" si="22"/>
        <v>0</v>
      </c>
      <c r="H43" s="2">
        <f t="shared" si="22"/>
        <v>0</v>
      </c>
      <c r="I43" s="2">
        <f t="shared" si="22"/>
        <v>0</v>
      </c>
    </row>
    <row r="44" spans="2:9">
      <c r="B44" s="1">
        <f>B7</f>
        <v>0</v>
      </c>
      <c r="C44" s="2">
        <f t="shared" ref="C44:I44" si="23">C7</f>
        <v>0</v>
      </c>
      <c r="D44" s="2">
        <f t="shared" si="23"/>
        <v>0</v>
      </c>
      <c r="E44" s="2">
        <f t="shared" si="23"/>
        <v>0</v>
      </c>
      <c r="F44" s="2">
        <f t="shared" si="23"/>
        <v>0</v>
      </c>
      <c r="G44" s="2">
        <f t="shared" si="23"/>
        <v>0</v>
      </c>
      <c r="H44" s="2">
        <f t="shared" si="23"/>
        <v>0</v>
      </c>
      <c r="I44" s="2">
        <f t="shared" si="23"/>
        <v>0</v>
      </c>
    </row>
    <row r="45" spans="2:9">
      <c r="B45" t="s">
        <v>3</v>
      </c>
      <c r="C45" s="2">
        <v>3.37</v>
      </c>
      <c r="D45" s="2">
        <v>4.33</v>
      </c>
      <c r="E45" s="2">
        <v>5.18</v>
      </c>
      <c r="F45" s="2">
        <v>5.99</v>
      </c>
      <c r="G45" s="2">
        <v>6.7</v>
      </c>
      <c r="H45" s="2">
        <v>7.31</v>
      </c>
      <c r="I45" s="2">
        <v>8.2100000000000009</v>
      </c>
    </row>
    <row r="46" spans="2:9">
      <c r="B46" t="s">
        <v>4</v>
      </c>
      <c r="C46">
        <v>143</v>
      </c>
      <c r="D46">
        <v>147.5</v>
      </c>
      <c r="E46">
        <v>151.5</v>
      </c>
      <c r="F46">
        <v>158.19999999999999</v>
      </c>
      <c r="G46">
        <v>171.8</v>
      </c>
      <c r="H46">
        <v>178.7</v>
      </c>
      <c r="I46">
        <v>179.6</v>
      </c>
    </row>
  </sheetData>
  <pageMargins left="0.70866141732283472" right="0.98425196850393704" top="0.74803149606299213" bottom="0.74803149606299213" header="0.31496062992125984" footer="0.31496062992125984"/>
  <pageSetup paperSize="9" scale="70" fitToWidth="2" orientation="portrait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Sinclair Knight Merz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mhutton</dc:creator>
  <cp:lastModifiedBy>mhutton</cp:lastModifiedBy>
  <cp:lastPrinted>2012-07-13T07:12:47Z</cp:lastPrinted>
  <dcterms:created xsi:type="dcterms:W3CDTF">2012-07-13T04:14:00Z</dcterms:created>
  <dcterms:modified xsi:type="dcterms:W3CDTF">2012-09-24T22:12:45Z</dcterms:modified>
</cp:coreProperties>
</file>